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<sst xmlns="http://schemas.openxmlformats.org/spreadsheetml/2006/main" count="21" uniqueCount="19">
  <si>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 and T</t>
  </si>
  <si>
    <t>and joint distribution of X and Y</t>
  </si>
  <si>
    <t>possible values of X</t>
  </si>
  <si>
    <t>possible values of Y</t>
  </si>
  <si>
    <t>probabilites</t>
  </si>
  <si>
    <t>for X</t>
  </si>
  <si>
    <t>E(X)</t>
  </si>
  <si>
    <t>(x-µ)2</t>
  </si>
  <si>
    <t>std dev (X)</t>
  </si>
  <si>
    <t>prob Y</t>
  </si>
  <si>
    <t>(here X and Y are independent)</t>
  </si>
  <si>
    <t>Calculation of E[(X+Y)/2]</t>
  </si>
  <si>
    <t>values</t>
  </si>
  <si>
    <t>products</t>
  </si>
  <si>
    <t>Expectation of (X+Y)/2</t>
  </si>
  <si>
    <t>deviations squared * prob</t>
  </si>
  <si>
    <t>Variance of (X+Y)/2</t>
  </si>
  <si>
    <t>Std dev (X+Y)/2</t>
  </si>
  <si>
    <t>So we see that the risk of (X+Y)/2 has been reduced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</si>
</sst>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0" fillId="2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Q31" sqref="Q31"/>
    </sheetView>
  </sheetViews>
  <sheetFormatPr defaultColWidth="11.421875" defaultRowHeight="12.75"/>
  <cols>
    <col min="3" max="3" width="8.8515625" style="0" customWidth="1"/>
    <col min="4" max="18" width="7.8515625" style="0" customWidth="1"/>
    <col min="19" max="23" width="8.57421875" style="0" customWidth="1"/>
  </cols>
  <sheetData>
    <row r="1" s="10" customFormat="1" ht="23.25">
      <c r="A1" s="10" t="s">
        <v>0</v>
      </c>
    </row>
    <row r="2" s="11" customFormat="1" ht="18">
      <c r="A2" s="11" t="s">
        <v>1</v>
      </c>
    </row>
    <row r="3" ht="12.75">
      <c r="A3" t="s">
        <v>10</v>
      </c>
    </row>
    <row r="4" spans="11:21" ht="12.75">
      <c r="K4" s="8"/>
      <c r="P4" t="s">
        <v>4</v>
      </c>
      <c r="R4" s="13" t="s">
        <v>6</v>
      </c>
      <c r="S4" s="4" t="s">
        <v>7</v>
      </c>
      <c r="T4" s="4"/>
      <c r="U4" s="13" t="s">
        <v>8</v>
      </c>
    </row>
    <row r="5" spans="2:16" ht="12.75">
      <c r="B5" t="s">
        <v>2</v>
      </c>
      <c r="P5" t="s">
        <v>5</v>
      </c>
    </row>
    <row r="7" spans="2:20" ht="12.75">
      <c r="B7">
        <v>150</v>
      </c>
      <c r="D7" s="9">
        <f>$D$22*P7</f>
        <v>0.0001</v>
      </c>
      <c r="E7" s="9">
        <f>$E$22*P7</f>
        <v>0.0002</v>
      </c>
      <c r="F7" s="9">
        <f>$F$22*P7</f>
        <v>0.0006</v>
      </c>
      <c r="G7" s="9">
        <f>$G$22*P7</f>
        <v>0.0014000000000000002</v>
      </c>
      <c r="H7" s="9">
        <f>$H$22*P7</f>
        <v>0.0017000000000000001</v>
      </c>
      <c r="I7" s="9">
        <f>$I$22*P7</f>
        <v>0.002</v>
      </c>
      <c r="J7" s="9">
        <f>$J$22*P7</f>
        <v>0.0017000000000000001</v>
      </c>
      <c r="K7" s="9">
        <f>$K$22*P7</f>
        <v>0.0014000000000000002</v>
      </c>
      <c r="L7" s="9">
        <f>$L$22*P7</f>
        <v>0.0006</v>
      </c>
      <c r="M7" s="9">
        <f>$M$22*P7</f>
        <v>0.0002</v>
      </c>
      <c r="N7" s="9">
        <f>$N$22*P7</f>
        <v>0.0001</v>
      </c>
      <c r="P7" s="1">
        <v>0.01</v>
      </c>
      <c r="R7">
        <f>B7*P7</f>
        <v>1.5</v>
      </c>
      <c r="S7" s="3">
        <f>(B7-$R$19)^2</f>
        <v>2499.9999999999986</v>
      </c>
      <c r="T7" s="5">
        <f>P7*S7</f>
        <v>24.999999999999986</v>
      </c>
    </row>
    <row r="8" spans="2:20" ht="12.75">
      <c r="B8">
        <v>140</v>
      </c>
      <c r="D8" s="9">
        <f aca="true" t="shared" si="0" ref="D8:D17">$D$22*P8</f>
        <v>0.0002</v>
      </c>
      <c r="E8" s="9">
        <f aca="true" t="shared" si="1" ref="E8:E17">$E$22*P8</f>
        <v>0.0004</v>
      </c>
      <c r="F8" s="9">
        <f aca="true" t="shared" si="2" ref="F8:F17">$F$22*P8</f>
        <v>0.0012</v>
      </c>
      <c r="G8" s="9">
        <f aca="true" t="shared" si="3" ref="G8:G17">$G$22*P8</f>
        <v>0.0028000000000000004</v>
      </c>
      <c r="H8" s="9">
        <f aca="true" t="shared" si="4" ref="H8:H17">$H$22*P8</f>
        <v>0.0034000000000000002</v>
      </c>
      <c r="I8" s="9">
        <f aca="true" t="shared" si="5" ref="I8:I17">$I$22*P8</f>
        <v>0.004</v>
      </c>
      <c r="J8" s="9">
        <f aca="true" t="shared" si="6" ref="J8:J17">$J$22*P8</f>
        <v>0.0034000000000000002</v>
      </c>
      <c r="K8" s="9">
        <f aca="true" t="shared" si="7" ref="K8:K17">$K$22*P8</f>
        <v>0.0028000000000000004</v>
      </c>
      <c r="L8" s="9">
        <f aca="true" t="shared" si="8" ref="L8:L17">$L$22*P8</f>
        <v>0.0012</v>
      </c>
      <c r="M8" s="9">
        <f aca="true" t="shared" si="9" ref="M8:M17">$M$22*P8</f>
        <v>0.0004</v>
      </c>
      <c r="N8" s="9">
        <f aca="true" t="shared" si="10" ref="N8:N17">$N$22*P8</f>
        <v>0.0002</v>
      </c>
      <c r="P8" s="1">
        <v>0.02</v>
      </c>
      <c r="R8">
        <f aca="true" t="shared" si="11" ref="R8:R17">B8*P8</f>
        <v>2.8000000000000003</v>
      </c>
      <c r="S8" s="3">
        <f aca="true" t="shared" si="12" ref="S8:S17">(B8-$R$19)^2</f>
        <v>1599.9999999999989</v>
      </c>
      <c r="T8" s="5">
        <f aca="true" t="shared" si="13" ref="T8:T17">P8*S8</f>
        <v>31.99999999999998</v>
      </c>
    </row>
    <row r="9" spans="2:20" ht="12.75">
      <c r="B9">
        <v>130</v>
      </c>
      <c r="D9" s="9">
        <f t="shared" si="0"/>
        <v>0.0006</v>
      </c>
      <c r="E9" s="9">
        <f t="shared" si="1"/>
        <v>0.0012</v>
      </c>
      <c r="F9" s="9">
        <f t="shared" si="2"/>
        <v>0.0036</v>
      </c>
      <c r="G9" s="9">
        <f t="shared" si="3"/>
        <v>0.008400000000000001</v>
      </c>
      <c r="H9" s="9">
        <f t="shared" si="4"/>
        <v>0.0102</v>
      </c>
      <c r="I9" s="9">
        <f t="shared" si="5"/>
        <v>0.012</v>
      </c>
      <c r="J9" s="9">
        <f t="shared" si="6"/>
        <v>0.0102</v>
      </c>
      <c r="K9" s="9">
        <f t="shared" si="7"/>
        <v>0.008400000000000001</v>
      </c>
      <c r="L9" s="9">
        <f t="shared" si="8"/>
        <v>0.0036</v>
      </c>
      <c r="M9" s="9">
        <f t="shared" si="9"/>
        <v>0.0012</v>
      </c>
      <c r="N9" s="9">
        <f t="shared" si="10"/>
        <v>0.0006</v>
      </c>
      <c r="P9" s="1">
        <v>0.06</v>
      </c>
      <c r="R9">
        <f t="shared" si="11"/>
        <v>7.8</v>
      </c>
      <c r="S9" s="3">
        <f t="shared" si="12"/>
        <v>899.9999999999991</v>
      </c>
      <c r="T9" s="5">
        <f t="shared" si="13"/>
        <v>53.99999999999994</v>
      </c>
    </row>
    <row r="10" spans="2:20" ht="12.75">
      <c r="B10">
        <v>120</v>
      </c>
      <c r="D10" s="9">
        <f t="shared" si="0"/>
        <v>0.0014000000000000002</v>
      </c>
      <c r="E10" s="9">
        <f t="shared" si="1"/>
        <v>0.0028000000000000004</v>
      </c>
      <c r="F10" s="9">
        <f t="shared" si="2"/>
        <v>0.008400000000000001</v>
      </c>
      <c r="G10" s="9">
        <f t="shared" si="3"/>
        <v>0.019600000000000003</v>
      </c>
      <c r="H10" s="9">
        <f t="shared" si="4"/>
        <v>0.023800000000000005</v>
      </c>
      <c r="I10" s="9">
        <f t="shared" si="5"/>
        <v>0.028000000000000004</v>
      </c>
      <c r="J10" s="9">
        <f t="shared" si="6"/>
        <v>0.023800000000000005</v>
      </c>
      <c r="K10" s="9">
        <f t="shared" si="7"/>
        <v>0.019600000000000003</v>
      </c>
      <c r="L10" s="9">
        <f t="shared" si="8"/>
        <v>0.008400000000000001</v>
      </c>
      <c r="M10" s="9">
        <f t="shared" si="9"/>
        <v>0.0028000000000000004</v>
      </c>
      <c r="N10" s="9">
        <f t="shared" si="10"/>
        <v>0.0014000000000000002</v>
      </c>
      <c r="P10" s="1">
        <v>0.14</v>
      </c>
      <c r="R10">
        <f t="shared" si="11"/>
        <v>16.8</v>
      </c>
      <c r="S10" s="3">
        <f t="shared" si="12"/>
        <v>399.99999999999943</v>
      </c>
      <c r="T10" s="5">
        <f t="shared" si="13"/>
        <v>55.99999999999993</v>
      </c>
    </row>
    <row r="11" spans="2:20" ht="12.75">
      <c r="B11">
        <v>110</v>
      </c>
      <c r="D11" s="9">
        <f t="shared" si="0"/>
        <v>0.0017000000000000001</v>
      </c>
      <c r="E11" s="9">
        <f t="shared" si="1"/>
        <v>0.0034000000000000002</v>
      </c>
      <c r="F11" s="9">
        <f t="shared" si="2"/>
        <v>0.0102</v>
      </c>
      <c r="G11" s="9">
        <f t="shared" si="3"/>
        <v>0.023800000000000005</v>
      </c>
      <c r="H11" s="9">
        <f t="shared" si="4"/>
        <v>0.028900000000000006</v>
      </c>
      <c r="I11" s="9">
        <f t="shared" si="5"/>
        <v>0.034</v>
      </c>
      <c r="J11" s="9">
        <f t="shared" si="6"/>
        <v>0.028900000000000006</v>
      </c>
      <c r="K11" s="9">
        <f t="shared" si="7"/>
        <v>0.023800000000000005</v>
      </c>
      <c r="L11" s="9">
        <f t="shared" si="8"/>
        <v>0.0102</v>
      </c>
      <c r="M11" s="9">
        <f t="shared" si="9"/>
        <v>0.0034000000000000002</v>
      </c>
      <c r="N11" s="9">
        <f t="shared" si="10"/>
        <v>0.0017000000000000001</v>
      </c>
      <c r="P11" s="1">
        <v>0.17</v>
      </c>
      <c r="R11">
        <f t="shared" si="11"/>
        <v>18.700000000000003</v>
      </c>
      <c r="S11" s="3">
        <f t="shared" si="12"/>
        <v>99.99999999999972</v>
      </c>
      <c r="T11" s="5">
        <f t="shared" si="13"/>
        <v>16.999999999999954</v>
      </c>
    </row>
    <row r="12" spans="2:20" ht="12.75">
      <c r="B12">
        <v>100</v>
      </c>
      <c r="D12" s="9">
        <f t="shared" si="0"/>
        <v>0.002</v>
      </c>
      <c r="E12" s="9">
        <f t="shared" si="1"/>
        <v>0.004</v>
      </c>
      <c r="F12" s="9">
        <f t="shared" si="2"/>
        <v>0.012</v>
      </c>
      <c r="G12" s="9">
        <f t="shared" si="3"/>
        <v>0.028000000000000004</v>
      </c>
      <c r="H12" s="9">
        <f t="shared" si="4"/>
        <v>0.034</v>
      </c>
      <c r="I12" s="9">
        <f t="shared" si="5"/>
        <v>0.04000000000000001</v>
      </c>
      <c r="J12" s="9">
        <f t="shared" si="6"/>
        <v>0.034</v>
      </c>
      <c r="K12" s="9">
        <f t="shared" si="7"/>
        <v>0.028000000000000004</v>
      </c>
      <c r="L12" s="9">
        <f t="shared" si="8"/>
        <v>0.012</v>
      </c>
      <c r="M12" s="9">
        <f t="shared" si="9"/>
        <v>0.004</v>
      </c>
      <c r="N12" s="9">
        <f t="shared" si="10"/>
        <v>0.002</v>
      </c>
      <c r="P12" s="1">
        <v>0.2</v>
      </c>
      <c r="R12">
        <f t="shared" si="11"/>
        <v>20</v>
      </c>
      <c r="S12" s="3">
        <f t="shared" si="12"/>
        <v>2.0194839173657902E-28</v>
      </c>
      <c r="T12" s="5">
        <f t="shared" si="13"/>
        <v>4.0389678347315807E-29</v>
      </c>
    </row>
    <row r="13" spans="2:20" ht="12.75">
      <c r="B13">
        <v>90</v>
      </c>
      <c r="D13" s="9">
        <f t="shared" si="0"/>
        <v>0.0017000000000000001</v>
      </c>
      <c r="E13" s="9">
        <f t="shared" si="1"/>
        <v>0.0034000000000000002</v>
      </c>
      <c r="F13" s="9">
        <f t="shared" si="2"/>
        <v>0.0102</v>
      </c>
      <c r="G13" s="9">
        <f t="shared" si="3"/>
        <v>0.023800000000000005</v>
      </c>
      <c r="H13" s="9">
        <f t="shared" si="4"/>
        <v>0.028900000000000006</v>
      </c>
      <c r="I13" s="9">
        <f t="shared" si="5"/>
        <v>0.034</v>
      </c>
      <c r="J13" s="9">
        <f t="shared" si="6"/>
        <v>0.028900000000000006</v>
      </c>
      <c r="K13" s="9">
        <f t="shared" si="7"/>
        <v>0.023800000000000005</v>
      </c>
      <c r="L13" s="9">
        <f t="shared" si="8"/>
        <v>0.0102</v>
      </c>
      <c r="M13" s="9">
        <f t="shared" si="9"/>
        <v>0.0034000000000000002</v>
      </c>
      <c r="N13" s="9">
        <f t="shared" si="10"/>
        <v>0.0017000000000000001</v>
      </c>
      <c r="P13" s="1">
        <f>P11</f>
        <v>0.17</v>
      </c>
      <c r="R13">
        <f t="shared" si="11"/>
        <v>15.3</v>
      </c>
      <c r="S13" s="3">
        <f t="shared" si="12"/>
        <v>100.00000000000028</v>
      </c>
      <c r="T13" s="5">
        <f t="shared" si="13"/>
        <v>17.00000000000005</v>
      </c>
    </row>
    <row r="14" spans="2:20" ht="12.75">
      <c r="B14">
        <v>80</v>
      </c>
      <c r="D14" s="9">
        <f t="shared" si="0"/>
        <v>0.0014000000000000002</v>
      </c>
      <c r="E14" s="9">
        <f t="shared" si="1"/>
        <v>0.0028000000000000004</v>
      </c>
      <c r="F14" s="9">
        <f t="shared" si="2"/>
        <v>0.008400000000000001</v>
      </c>
      <c r="G14" s="9">
        <f t="shared" si="3"/>
        <v>0.019600000000000003</v>
      </c>
      <c r="H14" s="9">
        <f t="shared" si="4"/>
        <v>0.023800000000000005</v>
      </c>
      <c r="I14" s="9">
        <f t="shared" si="5"/>
        <v>0.028000000000000004</v>
      </c>
      <c r="J14" s="9">
        <f t="shared" si="6"/>
        <v>0.023800000000000005</v>
      </c>
      <c r="K14" s="9">
        <f t="shared" si="7"/>
        <v>0.019600000000000003</v>
      </c>
      <c r="L14" s="9">
        <f t="shared" si="8"/>
        <v>0.008400000000000001</v>
      </c>
      <c r="M14" s="9">
        <f t="shared" si="9"/>
        <v>0.0028000000000000004</v>
      </c>
      <c r="N14" s="9">
        <f t="shared" si="10"/>
        <v>0.0014000000000000002</v>
      </c>
      <c r="P14" s="1">
        <f>P10</f>
        <v>0.14</v>
      </c>
      <c r="R14">
        <f t="shared" si="11"/>
        <v>11.200000000000001</v>
      </c>
      <c r="S14" s="3">
        <f t="shared" si="12"/>
        <v>400.00000000000057</v>
      </c>
      <c r="T14" s="5">
        <f t="shared" si="13"/>
        <v>56.000000000000085</v>
      </c>
    </row>
    <row r="15" spans="2:20" ht="12.75">
      <c r="B15">
        <v>70</v>
      </c>
      <c r="D15" s="9">
        <f t="shared" si="0"/>
        <v>0.0006</v>
      </c>
      <c r="E15" s="9">
        <f t="shared" si="1"/>
        <v>0.0012</v>
      </c>
      <c r="F15" s="9">
        <f t="shared" si="2"/>
        <v>0.0036</v>
      </c>
      <c r="G15" s="9">
        <f t="shared" si="3"/>
        <v>0.008400000000000001</v>
      </c>
      <c r="H15" s="9">
        <f t="shared" si="4"/>
        <v>0.0102</v>
      </c>
      <c r="I15" s="9">
        <f t="shared" si="5"/>
        <v>0.012</v>
      </c>
      <c r="J15" s="9">
        <f t="shared" si="6"/>
        <v>0.0102</v>
      </c>
      <c r="K15" s="9">
        <f t="shared" si="7"/>
        <v>0.008400000000000001</v>
      </c>
      <c r="L15" s="9">
        <f t="shared" si="8"/>
        <v>0.0036</v>
      </c>
      <c r="M15" s="9">
        <f t="shared" si="9"/>
        <v>0.0012</v>
      </c>
      <c r="N15" s="9">
        <f t="shared" si="10"/>
        <v>0.0006</v>
      </c>
      <c r="P15" s="1">
        <f>P9</f>
        <v>0.06</v>
      </c>
      <c r="R15">
        <f t="shared" si="11"/>
        <v>4.2</v>
      </c>
      <c r="S15" s="3">
        <f t="shared" si="12"/>
        <v>900.0000000000009</v>
      </c>
      <c r="T15" s="5">
        <f t="shared" si="13"/>
        <v>54.00000000000005</v>
      </c>
    </row>
    <row r="16" spans="2:20" ht="12.75">
      <c r="B16">
        <v>60</v>
      </c>
      <c r="D16" s="9">
        <f t="shared" si="0"/>
        <v>0.0002</v>
      </c>
      <c r="E16" s="9">
        <f t="shared" si="1"/>
        <v>0.0004</v>
      </c>
      <c r="F16" s="9">
        <f t="shared" si="2"/>
        <v>0.0012</v>
      </c>
      <c r="G16" s="9">
        <f t="shared" si="3"/>
        <v>0.0028000000000000004</v>
      </c>
      <c r="H16" s="9">
        <f t="shared" si="4"/>
        <v>0.0034000000000000002</v>
      </c>
      <c r="I16" s="9">
        <f t="shared" si="5"/>
        <v>0.004</v>
      </c>
      <c r="J16" s="9">
        <f t="shared" si="6"/>
        <v>0.0034000000000000002</v>
      </c>
      <c r="K16" s="9">
        <f t="shared" si="7"/>
        <v>0.0028000000000000004</v>
      </c>
      <c r="L16" s="9">
        <f t="shared" si="8"/>
        <v>0.0012</v>
      </c>
      <c r="M16" s="9">
        <f t="shared" si="9"/>
        <v>0.0004</v>
      </c>
      <c r="N16" s="9">
        <f t="shared" si="10"/>
        <v>0.0002</v>
      </c>
      <c r="P16" s="1">
        <f>P8</f>
        <v>0.02</v>
      </c>
      <c r="R16">
        <f t="shared" si="11"/>
        <v>1.2</v>
      </c>
      <c r="S16" s="3">
        <f t="shared" si="12"/>
        <v>1600.0000000000011</v>
      </c>
      <c r="T16" s="5">
        <f t="shared" si="13"/>
        <v>32.00000000000002</v>
      </c>
    </row>
    <row r="17" spans="2:20" ht="12.75">
      <c r="B17">
        <v>50</v>
      </c>
      <c r="D17" s="9">
        <f t="shared" si="0"/>
        <v>0.0001</v>
      </c>
      <c r="E17" s="9">
        <f t="shared" si="1"/>
        <v>0.0002</v>
      </c>
      <c r="F17" s="9">
        <f t="shared" si="2"/>
        <v>0.0006</v>
      </c>
      <c r="G17" s="9">
        <f t="shared" si="3"/>
        <v>0.0014000000000000002</v>
      </c>
      <c r="H17" s="9">
        <f t="shared" si="4"/>
        <v>0.0017000000000000001</v>
      </c>
      <c r="I17" s="9">
        <f t="shared" si="5"/>
        <v>0.002</v>
      </c>
      <c r="J17" s="9">
        <f t="shared" si="6"/>
        <v>0.0017000000000000001</v>
      </c>
      <c r="K17" s="9">
        <f t="shared" si="7"/>
        <v>0.0014000000000000002</v>
      </c>
      <c r="L17" s="9">
        <f t="shared" si="8"/>
        <v>0.0006</v>
      </c>
      <c r="M17" s="9">
        <f t="shared" si="9"/>
        <v>0.0002</v>
      </c>
      <c r="N17" s="9">
        <f t="shared" si="10"/>
        <v>0.0001</v>
      </c>
      <c r="P17" s="1">
        <f>P7</f>
        <v>0.01</v>
      </c>
      <c r="R17">
        <f t="shared" si="11"/>
        <v>0.5</v>
      </c>
      <c r="S17" s="3">
        <f t="shared" si="12"/>
        <v>2500.0000000000014</v>
      </c>
      <c r="T17" s="5">
        <f t="shared" si="13"/>
        <v>25.000000000000014</v>
      </c>
    </row>
    <row r="18" spans="4:20" ht="12.7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P18" s="1"/>
      <c r="S18" s="3"/>
      <c r="T18" s="5"/>
    </row>
    <row r="19" spans="4:21" ht="12.75">
      <c r="D19">
        <v>50</v>
      </c>
      <c r="E19">
        <v>60</v>
      </c>
      <c r="F19">
        <v>70</v>
      </c>
      <c r="G19">
        <v>80</v>
      </c>
      <c r="H19">
        <v>90</v>
      </c>
      <c r="I19">
        <v>100</v>
      </c>
      <c r="J19">
        <v>110</v>
      </c>
      <c r="K19">
        <v>120</v>
      </c>
      <c r="L19">
        <v>130</v>
      </c>
      <c r="M19">
        <v>140</v>
      </c>
      <c r="N19">
        <v>150</v>
      </c>
      <c r="P19" s="1">
        <f>SUM(P7:P17)</f>
        <v>1.0000000000000002</v>
      </c>
      <c r="R19" s="2">
        <f>SUM(R7:R17)</f>
        <v>100.00000000000001</v>
      </c>
      <c r="T19" s="6">
        <f>SUM(T7:T17)</f>
        <v>367.99999999999994</v>
      </c>
      <c r="U19" s="12">
        <f>T19^0.5</f>
        <v>19.183326093250876</v>
      </c>
    </row>
    <row r="20" ht="12.75">
      <c r="D20" t="s">
        <v>3</v>
      </c>
    </row>
    <row r="22" spans="3:14" ht="12.75">
      <c r="C22" t="s">
        <v>9</v>
      </c>
      <c r="D22" s="1">
        <f>P7</f>
        <v>0.01</v>
      </c>
      <c r="E22" s="1">
        <f>P8</f>
        <v>0.02</v>
      </c>
      <c r="F22" s="1">
        <f>P9</f>
        <v>0.06</v>
      </c>
      <c r="G22" s="1">
        <f>P10</f>
        <v>0.14</v>
      </c>
      <c r="H22" s="1">
        <f>P11</f>
        <v>0.17</v>
      </c>
      <c r="I22" s="1">
        <f>P12</f>
        <v>0.2</v>
      </c>
      <c r="J22" s="1">
        <f>P13</f>
        <v>0.17</v>
      </c>
      <c r="K22" s="1">
        <f>P14</f>
        <v>0.14</v>
      </c>
      <c r="L22" s="1">
        <f>P15</f>
        <v>0.06</v>
      </c>
      <c r="M22" s="1">
        <f>P16</f>
        <v>0.02</v>
      </c>
      <c r="N22" s="1">
        <f>P17</f>
        <v>0.01</v>
      </c>
    </row>
    <row r="25" spans="1:21" ht="12.75">
      <c r="A25" t="s">
        <v>11</v>
      </c>
      <c r="D25" t="s">
        <v>12</v>
      </c>
      <c r="Q25" s="2" t="s">
        <v>14</v>
      </c>
      <c r="R25" s="2"/>
      <c r="S25" s="2"/>
      <c r="T25" s="2"/>
      <c r="U25" s="2">
        <f>S49</f>
        <v>99.99999999999999</v>
      </c>
    </row>
    <row r="26" spans="2:21" ht="12.75">
      <c r="B26">
        <v>150</v>
      </c>
      <c r="D26">
        <f>($B$7+D19)/2</f>
        <v>100</v>
      </c>
      <c r="E26">
        <f aca="true" t="shared" si="14" ref="E26:N26">($B$7+E19)/2</f>
        <v>105</v>
      </c>
      <c r="F26">
        <f t="shared" si="14"/>
        <v>110</v>
      </c>
      <c r="G26">
        <f t="shared" si="14"/>
        <v>115</v>
      </c>
      <c r="H26">
        <f t="shared" si="14"/>
        <v>120</v>
      </c>
      <c r="I26">
        <f t="shared" si="14"/>
        <v>125</v>
      </c>
      <c r="J26">
        <f t="shared" si="14"/>
        <v>130</v>
      </c>
      <c r="K26">
        <f t="shared" si="14"/>
        <v>135</v>
      </c>
      <c r="L26">
        <f t="shared" si="14"/>
        <v>140</v>
      </c>
      <c r="M26">
        <f t="shared" si="14"/>
        <v>145</v>
      </c>
      <c r="N26">
        <f t="shared" si="14"/>
        <v>150</v>
      </c>
      <c r="U26" s="2"/>
    </row>
    <row r="27" spans="2:21" ht="12.75">
      <c r="B27">
        <v>140</v>
      </c>
      <c r="D27">
        <f>($B$8+D19)/2</f>
        <v>95</v>
      </c>
      <c r="E27">
        <f aca="true" t="shared" si="15" ref="E27:N27">($B$8+E19)/2</f>
        <v>100</v>
      </c>
      <c r="F27">
        <f t="shared" si="15"/>
        <v>105</v>
      </c>
      <c r="G27">
        <f t="shared" si="15"/>
        <v>110</v>
      </c>
      <c r="H27">
        <f t="shared" si="15"/>
        <v>115</v>
      </c>
      <c r="I27">
        <f t="shared" si="15"/>
        <v>120</v>
      </c>
      <c r="J27">
        <f t="shared" si="15"/>
        <v>125</v>
      </c>
      <c r="K27">
        <f t="shared" si="15"/>
        <v>130</v>
      </c>
      <c r="L27">
        <f t="shared" si="15"/>
        <v>135</v>
      </c>
      <c r="M27">
        <f t="shared" si="15"/>
        <v>140</v>
      </c>
      <c r="N27">
        <f t="shared" si="15"/>
        <v>145</v>
      </c>
      <c r="Q27" s="2" t="s">
        <v>17</v>
      </c>
      <c r="R27" s="2"/>
      <c r="S27" s="2"/>
      <c r="T27" s="12"/>
      <c r="U27" s="12">
        <f>S64</f>
        <v>13.56465996625054</v>
      </c>
    </row>
    <row r="28" spans="2:14" ht="12.75">
      <c r="B28">
        <v>130</v>
      </c>
      <c r="D28">
        <f>($B$9+D19)/2</f>
        <v>90</v>
      </c>
      <c r="E28">
        <f aca="true" t="shared" si="16" ref="E28:N28">($B$9+E19)/2</f>
        <v>95</v>
      </c>
      <c r="F28">
        <f t="shared" si="16"/>
        <v>100</v>
      </c>
      <c r="G28">
        <f t="shared" si="16"/>
        <v>105</v>
      </c>
      <c r="H28">
        <f t="shared" si="16"/>
        <v>110</v>
      </c>
      <c r="I28">
        <f t="shared" si="16"/>
        <v>115</v>
      </c>
      <c r="J28">
        <f t="shared" si="16"/>
        <v>120</v>
      </c>
      <c r="K28">
        <f t="shared" si="16"/>
        <v>125</v>
      </c>
      <c r="L28">
        <f t="shared" si="16"/>
        <v>130</v>
      </c>
      <c r="M28">
        <f t="shared" si="16"/>
        <v>135</v>
      </c>
      <c r="N28">
        <f t="shared" si="16"/>
        <v>140</v>
      </c>
    </row>
    <row r="29" spans="2:14" ht="12.75">
      <c r="B29">
        <v>120</v>
      </c>
      <c r="D29">
        <f>($B$10+D19)/2</f>
        <v>85</v>
      </c>
      <c r="E29">
        <f aca="true" t="shared" si="17" ref="E29:N29">($B$10+E19)/2</f>
        <v>90</v>
      </c>
      <c r="F29">
        <f t="shared" si="17"/>
        <v>95</v>
      </c>
      <c r="G29">
        <f t="shared" si="17"/>
        <v>100</v>
      </c>
      <c r="H29">
        <f t="shared" si="17"/>
        <v>105</v>
      </c>
      <c r="I29">
        <f t="shared" si="17"/>
        <v>110</v>
      </c>
      <c r="J29">
        <f t="shared" si="17"/>
        <v>115</v>
      </c>
      <c r="K29">
        <f t="shared" si="17"/>
        <v>120</v>
      </c>
      <c r="L29">
        <f t="shared" si="17"/>
        <v>125</v>
      </c>
      <c r="M29">
        <f t="shared" si="17"/>
        <v>130</v>
      </c>
      <c r="N29">
        <f t="shared" si="17"/>
        <v>135</v>
      </c>
    </row>
    <row r="30" spans="2:17" ht="12.75">
      <c r="B30">
        <v>110</v>
      </c>
      <c r="D30">
        <f>($B$11+D19)/2</f>
        <v>80</v>
      </c>
      <c r="E30">
        <f aca="true" t="shared" si="18" ref="E30:N30">($B$11+E19)/2</f>
        <v>85</v>
      </c>
      <c r="F30">
        <f t="shared" si="18"/>
        <v>90</v>
      </c>
      <c r="G30">
        <f t="shared" si="18"/>
        <v>95</v>
      </c>
      <c r="H30">
        <f t="shared" si="18"/>
        <v>100</v>
      </c>
      <c r="I30">
        <f t="shared" si="18"/>
        <v>105</v>
      </c>
      <c r="J30">
        <f t="shared" si="18"/>
        <v>110</v>
      </c>
      <c r="K30">
        <f t="shared" si="18"/>
        <v>115</v>
      </c>
      <c r="L30">
        <f t="shared" si="18"/>
        <v>120</v>
      </c>
      <c r="M30">
        <f t="shared" si="18"/>
        <v>125</v>
      </c>
      <c r="N30">
        <f t="shared" si="18"/>
        <v>130</v>
      </c>
      <c r="Q30" t="s">
        <v>18</v>
      </c>
    </row>
    <row r="31" spans="2:14" ht="12.75">
      <c r="B31">
        <v>100</v>
      </c>
      <c r="D31">
        <f>($B$12+D19)/2</f>
        <v>75</v>
      </c>
      <c r="E31">
        <f aca="true" t="shared" si="19" ref="E31:N31">($B$12+E19)/2</f>
        <v>80</v>
      </c>
      <c r="F31">
        <f t="shared" si="19"/>
        <v>85</v>
      </c>
      <c r="G31">
        <f t="shared" si="19"/>
        <v>90</v>
      </c>
      <c r="H31">
        <f t="shared" si="19"/>
        <v>95</v>
      </c>
      <c r="I31">
        <f t="shared" si="19"/>
        <v>100</v>
      </c>
      <c r="J31">
        <f t="shared" si="19"/>
        <v>105</v>
      </c>
      <c r="K31">
        <f t="shared" si="19"/>
        <v>110</v>
      </c>
      <c r="L31">
        <f t="shared" si="19"/>
        <v>115</v>
      </c>
      <c r="M31">
        <f t="shared" si="19"/>
        <v>120</v>
      </c>
      <c r="N31">
        <f t="shared" si="19"/>
        <v>125</v>
      </c>
    </row>
    <row r="32" spans="2:14" ht="12.75">
      <c r="B32">
        <v>90</v>
      </c>
      <c r="D32">
        <f>($B$13+D19)/2</f>
        <v>70</v>
      </c>
      <c r="E32">
        <f aca="true" t="shared" si="20" ref="E32:N32">($B$13+E19)/2</f>
        <v>75</v>
      </c>
      <c r="F32">
        <f t="shared" si="20"/>
        <v>80</v>
      </c>
      <c r="G32">
        <f t="shared" si="20"/>
        <v>85</v>
      </c>
      <c r="H32">
        <f t="shared" si="20"/>
        <v>90</v>
      </c>
      <c r="I32">
        <f t="shared" si="20"/>
        <v>95</v>
      </c>
      <c r="J32">
        <f t="shared" si="20"/>
        <v>100</v>
      </c>
      <c r="K32">
        <f t="shared" si="20"/>
        <v>105</v>
      </c>
      <c r="L32">
        <f t="shared" si="20"/>
        <v>110</v>
      </c>
      <c r="M32">
        <f t="shared" si="20"/>
        <v>115</v>
      </c>
      <c r="N32">
        <f t="shared" si="20"/>
        <v>120</v>
      </c>
    </row>
    <row r="33" spans="2:14" ht="12.75">
      <c r="B33">
        <v>80</v>
      </c>
      <c r="D33">
        <f>($B$14+D19)/2</f>
        <v>65</v>
      </c>
      <c r="E33">
        <f aca="true" t="shared" si="21" ref="E33:N33">($B$14+E19)/2</f>
        <v>70</v>
      </c>
      <c r="F33">
        <f t="shared" si="21"/>
        <v>75</v>
      </c>
      <c r="G33">
        <f t="shared" si="21"/>
        <v>80</v>
      </c>
      <c r="H33">
        <f t="shared" si="21"/>
        <v>85</v>
      </c>
      <c r="I33">
        <f t="shared" si="21"/>
        <v>90</v>
      </c>
      <c r="J33">
        <f t="shared" si="21"/>
        <v>95</v>
      </c>
      <c r="K33">
        <f t="shared" si="21"/>
        <v>100</v>
      </c>
      <c r="L33">
        <f t="shared" si="21"/>
        <v>105</v>
      </c>
      <c r="M33">
        <f t="shared" si="21"/>
        <v>110</v>
      </c>
      <c r="N33">
        <f t="shared" si="21"/>
        <v>115</v>
      </c>
    </row>
    <row r="34" spans="2:14" ht="12.75">
      <c r="B34">
        <v>70</v>
      </c>
      <c r="D34">
        <f>($B$15+D19)/2</f>
        <v>60</v>
      </c>
      <c r="E34">
        <f aca="true" t="shared" si="22" ref="E34:N34">($B$15+E19)/2</f>
        <v>65</v>
      </c>
      <c r="F34">
        <f t="shared" si="22"/>
        <v>70</v>
      </c>
      <c r="G34">
        <f t="shared" si="22"/>
        <v>75</v>
      </c>
      <c r="H34">
        <f t="shared" si="22"/>
        <v>80</v>
      </c>
      <c r="I34">
        <f t="shared" si="22"/>
        <v>85</v>
      </c>
      <c r="J34">
        <f t="shared" si="22"/>
        <v>90</v>
      </c>
      <c r="K34">
        <f t="shared" si="22"/>
        <v>95</v>
      </c>
      <c r="L34">
        <f t="shared" si="22"/>
        <v>100</v>
      </c>
      <c r="M34">
        <f t="shared" si="22"/>
        <v>105</v>
      </c>
      <c r="N34">
        <f t="shared" si="22"/>
        <v>110</v>
      </c>
    </row>
    <row r="35" spans="2:14" ht="12.75">
      <c r="B35">
        <v>60</v>
      </c>
      <c r="D35">
        <f>($B$16+D19)/2</f>
        <v>55</v>
      </c>
      <c r="E35">
        <f aca="true" t="shared" si="23" ref="E35:N35">($B$16+E19)/2</f>
        <v>60</v>
      </c>
      <c r="F35">
        <f t="shared" si="23"/>
        <v>65</v>
      </c>
      <c r="G35">
        <f t="shared" si="23"/>
        <v>70</v>
      </c>
      <c r="H35">
        <f t="shared" si="23"/>
        <v>75</v>
      </c>
      <c r="I35">
        <f t="shared" si="23"/>
        <v>80</v>
      </c>
      <c r="J35">
        <f t="shared" si="23"/>
        <v>85</v>
      </c>
      <c r="K35">
        <f t="shared" si="23"/>
        <v>90</v>
      </c>
      <c r="L35">
        <f t="shared" si="23"/>
        <v>95</v>
      </c>
      <c r="M35">
        <f t="shared" si="23"/>
        <v>100</v>
      </c>
      <c r="N35">
        <f t="shared" si="23"/>
        <v>105</v>
      </c>
    </row>
    <row r="36" spans="2:14" ht="12.75">
      <c r="B36">
        <v>50</v>
      </c>
      <c r="D36">
        <f>($B$17+D19)/2</f>
        <v>50</v>
      </c>
      <c r="E36">
        <f aca="true" t="shared" si="24" ref="E36:N36">($B$17+E19)/2</f>
        <v>55</v>
      </c>
      <c r="F36">
        <f t="shared" si="24"/>
        <v>60</v>
      </c>
      <c r="G36">
        <f t="shared" si="24"/>
        <v>65</v>
      </c>
      <c r="H36">
        <f t="shared" si="24"/>
        <v>70</v>
      </c>
      <c r="I36">
        <f t="shared" si="24"/>
        <v>75</v>
      </c>
      <c r="J36">
        <f t="shared" si="24"/>
        <v>80</v>
      </c>
      <c r="K36">
        <f t="shared" si="24"/>
        <v>85</v>
      </c>
      <c r="L36">
        <f t="shared" si="24"/>
        <v>90</v>
      </c>
      <c r="M36">
        <f t="shared" si="24"/>
        <v>95</v>
      </c>
      <c r="N36">
        <f t="shared" si="24"/>
        <v>100</v>
      </c>
    </row>
    <row r="38" ht="12.75">
      <c r="D38" t="s">
        <v>13</v>
      </c>
    </row>
    <row r="39" spans="2:14" ht="12.75">
      <c r="B39">
        <v>150</v>
      </c>
      <c r="D39">
        <f>D7*D26</f>
        <v>0.01</v>
      </c>
      <c r="E39">
        <f aca="true" t="shared" si="25" ref="E39:N39">E7*E26</f>
        <v>0.021</v>
      </c>
      <c r="F39">
        <f t="shared" si="25"/>
        <v>0.06599999999999999</v>
      </c>
      <c r="G39">
        <f t="shared" si="25"/>
        <v>0.16100000000000003</v>
      </c>
      <c r="H39">
        <f t="shared" si="25"/>
        <v>0.20400000000000001</v>
      </c>
      <c r="I39">
        <f t="shared" si="25"/>
        <v>0.25</v>
      </c>
      <c r="J39">
        <f t="shared" si="25"/>
        <v>0.22100000000000003</v>
      </c>
      <c r="K39">
        <f t="shared" si="25"/>
        <v>0.18900000000000003</v>
      </c>
      <c r="L39">
        <f t="shared" si="25"/>
        <v>0.08399999999999999</v>
      </c>
      <c r="M39">
        <f t="shared" si="25"/>
        <v>0.029</v>
      </c>
      <c r="N39">
        <f t="shared" si="25"/>
        <v>0.015000000000000001</v>
      </c>
    </row>
    <row r="40" spans="2:14" ht="12.75">
      <c r="B40">
        <v>140</v>
      </c>
      <c r="D40">
        <f aca="true" t="shared" si="26" ref="D40:N49">D8*D27</f>
        <v>0.019</v>
      </c>
      <c r="E40">
        <f t="shared" si="26"/>
        <v>0.04</v>
      </c>
      <c r="F40">
        <f t="shared" si="26"/>
        <v>0.126</v>
      </c>
      <c r="G40">
        <f t="shared" si="26"/>
        <v>0.30800000000000005</v>
      </c>
      <c r="H40">
        <f t="shared" si="26"/>
        <v>0.391</v>
      </c>
      <c r="I40">
        <f t="shared" si="26"/>
        <v>0.48</v>
      </c>
      <c r="J40">
        <f t="shared" si="26"/>
        <v>0.42500000000000004</v>
      </c>
      <c r="K40">
        <f t="shared" si="26"/>
        <v>0.36400000000000005</v>
      </c>
      <c r="L40">
        <f t="shared" si="26"/>
        <v>0.16199999999999998</v>
      </c>
      <c r="M40">
        <f t="shared" si="26"/>
        <v>0.056</v>
      </c>
      <c r="N40">
        <f t="shared" si="26"/>
        <v>0.029</v>
      </c>
    </row>
    <row r="41" spans="2:14" ht="12.75">
      <c r="B41">
        <v>130</v>
      </c>
      <c r="D41">
        <f t="shared" si="26"/>
        <v>0.05399999999999999</v>
      </c>
      <c r="E41">
        <f t="shared" si="26"/>
        <v>0.11399999999999999</v>
      </c>
      <c r="F41">
        <f t="shared" si="26"/>
        <v>0.36</v>
      </c>
      <c r="G41">
        <f t="shared" si="26"/>
        <v>0.8820000000000001</v>
      </c>
      <c r="H41">
        <f t="shared" si="26"/>
        <v>1.122</v>
      </c>
      <c r="I41">
        <f t="shared" si="26"/>
        <v>1.3800000000000001</v>
      </c>
      <c r="J41">
        <f t="shared" si="26"/>
        <v>1.2240000000000002</v>
      </c>
      <c r="K41">
        <f t="shared" si="26"/>
        <v>1.05</v>
      </c>
      <c r="L41">
        <f t="shared" si="26"/>
        <v>0.46799999999999997</v>
      </c>
      <c r="M41">
        <f t="shared" si="26"/>
        <v>0.16199999999999998</v>
      </c>
      <c r="N41">
        <f t="shared" si="26"/>
        <v>0.08399999999999999</v>
      </c>
    </row>
    <row r="42" spans="2:14" ht="12.75">
      <c r="B42">
        <v>120</v>
      </c>
      <c r="D42">
        <f t="shared" si="26"/>
        <v>0.11900000000000002</v>
      </c>
      <c r="E42">
        <f t="shared" si="26"/>
        <v>0.25200000000000006</v>
      </c>
      <c r="F42">
        <f t="shared" si="26"/>
        <v>0.7980000000000002</v>
      </c>
      <c r="G42">
        <f t="shared" si="26"/>
        <v>1.9600000000000002</v>
      </c>
      <c r="H42">
        <f t="shared" si="26"/>
        <v>2.4990000000000006</v>
      </c>
      <c r="I42">
        <f t="shared" si="26"/>
        <v>3.0800000000000005</v>
      </c>
      <c r="J42">
        <f t="shared" si="26"/>
        <v>2.7370000000000005</v>
      </c>
      <c r="K42">
        <f t="shared" si="26"/>
        <v>2.3520000000000003</v>
      </c>
      <c r="L42">
        <f t="shared" si="26"/>
        <v>1.05</v>
      </c>
      <c r="M42">
        <f t="shared" si="26"/>
        <v>0.36400000000000005</v>
      </c>
      <c r="N42">
        <f t="shared" si="26"/>
        <v>0.18900000000000003</v>
      </c>
    </row>
    <row r="43" spans="2:14" ht="12.75">
      <c r="B43">
        <v>110</v>
      </c>
      <c r="D43">
        <f t="shared" si="26"/>
        <v>0.136</v>
      </c>
      <c r="E43">
        <f t="shared" si="26"/>
        <v>0.28900000000000003</v>
      </c>
      <c r="F43">
        <f t="shared" si="26"/>
        <v>0.918</v>
      </c>
      <c r="G43">
        <f t="shared" si="26"/>
        <v>2.2610000000000006</v>
      </c>
      <c r="H43">
        <f t="shared" si="26"/>
        <v>2.8900000000000006</v>
      </c>
      <c r="I43">
        <f t="shared" si="26"/>
        <v>3.5700000000000003</v>
      </c>
      <c r="J43">
        <f t="shared" si="26"/>
        <v>3.1790000000000007</v>
      </c>
      <c r="K43">
        <f t="shared" si="26"/>
        <v>2.7370000000000005</v>
      </c>
      <c r="L43">
        <f t="shared" si="26"/>
        <v>1.2240000000000002</v>
      </c>
      <c r="M43">
        <f t="shared" si="26"/>
        <v>0.42500000000000004</v>
      </c>
      <c r="N43">
        <f t="shared" si="26"/>
        <v>0.22100000000000003</v>
      </c>
    </row>
    <row r="44" spans="2:14" ht="12.75">
      <c r="B44">
        <v>100</v>
      </c>
      <c r="D44">
        <f t="shared" si="26"/>
        <v>0.15</v>
      </c>
      <c r="E44">
        <f t="shared" si="26"/>
        <v>0.32</v>
      </c>
      <c r="F44">
        <f t="shared" si="26"/>
        <v>1.02</v>
      </c>
      <c r="G44">
        <f t="shared" si="26"/>
        <v>2.5200000000000005</v>
      </c>
      <c r="H44">
        <f t="shared" si="26"/>
        <v>3.2300000000000004</v>
      </c>
      <c r="I44">
        <f t="shared" si="26"/>
        <v>4.000000000000001</v>
      </c>
      <c r="J44">
        <f t="shared" si="26"/>
        <v>3.5700000000000003</v>
      </c>
      <c r="K44">
        <f t="shared" si="26"/>
        <v>3.0800000000000005</v>
      </c>
      <c r="L44">
        <f t="shared" si="26"/>
        <v>1.3800000000000001</v>
      </c>
      <c r="M44">
        <f t="shared" si="26"/>
        <v>0.48</v>
      </c>
      <c r="N44">
        <f t="shared" si="26"/>
        <v>0.25</v>
      </c>
    </row>
    <row r="45" spans="2:14" ht="12.75">
      <c r="B45">
        <v>90</v>
      </c>
      <c r="D45">
        <f t="shared" si="26"/>
        <v>0.11900000000000001</v>
      </c>
      <c r="E45">
        <f t="shared" si="26"/>
        <v>0.255</v>
      </c>
      <c r="F45">
        <f t="shared" si="26"/>
        <v>0.8160000000000001</v>
      </c>
      <c r="G45">
        <f t="shared" si="26"/>
        <v>2.0230000000000006</v>
      </c>
      <c r="H45">
        <f t="shared" si="26"/>
        <v>2.6010000000000004</v>
      </c>
      <c r="I45">
        <f t="shared" si="26"/>
        <v>3.2300000000000004</v>
      </c>
      <c r="J45">
        <f t="shared" si="26"/>
        <v>2.8900000000000006</v>
      </c>
      <c r="K45">
        <f t="shared" si="26"/>
        <v>2.4990000000000006</v>
      </c>
      <c r="L45">
        <f t="shared" si="26"/>
        <v>1.122</v>
      </c>
      <c r="M45">
        <f t="shared" si="26"/>
        <v>0.391</v>
      </c>
      <c r="N45">
        <f t="shared" si="26"/>
        <v>0.20400000000000001</v>
      </c>
    </row>
    <row r="46" spans="2:14" ht="12.75">
      <c r="B46">
        <v>80</v>
      </c>
      <c r="D46">
        <f t="shared" si="26"/>
        <v>0.09100000000000001</v>
      </c>
      <c r="E46">
        <f t="shared" si="26"/>
        <v>0.19600000000000004</v>
      </c>
      <c r="F46">
        <f t="shared" si="26"/>
        <v>0.6300000000000001</v>
      </c>
      <c r="G46">
        <f t="shared" si="26"/>
        <v>1.5680000000000003</v>
      </c>
      <c r="H46">
        <f t="shared" si="26"/>
        <v>2.0230000000000006</v>
      </c>
      <c r="I46">
        <f t="shared" si="26"/>
        <v>2.5200000000000005</v>
      </c>
      <c r="J46">
        <f t="shared" si="26"/>
        <v>2.2610000000000006</v>
      </c>
      <c r="K46">
        <f t="shared" si="26"/>
        <v>1.9600000000000002</v>
      </c>
      <c r="L46">
        <f t="shared" si="26"/>
        <v>0.8820000000000001</v>
      </c>
      <c r="M46">
        <f t="shared" si="26"/>
        <v>0.30800000000000005</v>
      </c>
      <c r="N46">
        <f t="shared" si="26"/>
        <v>0.16100000000000003</v>
      </c>
    </row>
    <row r="47" spans="2:14" ht="12.75">
      <c r="B47">
        <v>70</v>
      </c>
      <c r="D47">
        <f t="shared" si="26"/>
        <v>0.036</v>
      </c>
      <c r="E47">
        <f t="shared" si="26"/>
        <v>0.078</v>
      </c>
      <c r="F47">
        <f t="shared" si="26"/>
        <v>0.252</v>
      </c>
      <c r="G47">
        <f t="shared" si="26"/>
        <v>0.6300000000000001</v>
      </c>
      <c r="H47">
        <f t="shared" si="26"/>
        <v>0.8160000000000001</v>
      </c>
      <c r="I47">
        <f t="shared" si="26"/>
        <v>1.02</v>
      </c>
      <c r="J47">
        <f t="shared" si="26"/>
        <v>0.918</v>
      </c>
      <c r="K47">
        <f t="shared" si="26"/>
        <v>0.7980000000000002</v>
      </c>
      <c r="L47">
        <f t="shared" si="26"/>
        <v>0.36</v>
      </c>
      <c r="M47">
        <f t="shared" si="26"/>
        <v>0.126</v>
      </c>
      <c r="N47">
        <f t="shared" si="26"/>
        <v>0.06599999999999999</v>
      </c>
    </row>
    <row r="48" spans="2:14" ht="12.75">
      <c r="B48">
        <v>60</v>
      </c>
      <c r="D48">
        <f t="shared" si="26"/>
        <v>0.011000000000000001</v>
      </c>
      <c r="E48">
        <f t="shared" si="26"/>
        <v>0.024</v>
      </c>
      <c r="F48">
        <f t="shared" si="26"/>
        <v>0.078</v>
      </c>
      <c r="G48">
        <f t="shared" si="26"/>
        <v>0.19600000000000004</v>
      </c>
      <c r="H48">
        <f t="shared" si="26"/>
        <v>0.255</v>
      </c>
      <c r="I48">
        <f t="shared" si="26"/>
        <v>0.32</v>
      </c>
      <c r="J48">
        <f t="shared" si="26"/>
        <v>0.28900000000000003</v>
      </c>
      <c r="K48">
        <f t="shared" si="26"/>
        <v>0.25200000000000006</v>
      </c>
      <c r="L48">
        <f t="shared" si="26"/>
        <v>0.11399999999999999</v>
      </c>
      <c r="M48">
        <f t="shared" si="26"/>
        <v>0.04</v>
      </c>
      <c r="N48">
        <f t="shared" si="26"/>
        <v>0.021</v>
      </c>
    </row>
    <row r="49" spans="2:19" ht="12.75">
      <c r="B49">
        <v>50</v>
      </c>
      <c r="D49">
        <f t="shared" si="26"/>
        <v>0.005</v>
      </c>
      <c r="E49">
        <f t="shared" si="26"/>
        <v>0.011000000000000001</v>
      </c>
      <c r="F49">
        <f t="shared" si="26"/>
        <v>0.036</v>
      </c>
      <c r="G49">
        <f t="shared" si="26"/>
        <v>0.09100000000000001</v>
      </c>
      <c r="H49">
        <f t="shared" si="26"/>
        <v>0.11900000000000001</v>
      </c>
      <c r="I49">
        <f t="shared" si="26"/>
        <v>0.15</v>
      </c>
      <c r="J49">
        <f t="shared" si="26"/>
        <v>0.136</v>
      </c>
      <c r="K49">
        <f t="shared" si="26"/>
        <v>0.11900000000000002</v>
      </c>
      <c r="L49">
        <f t="shared" si="26"/>
        <v>0.05399999999999999</v>
      </c>
      <c r="M49">
        <f t="shared" si="26"/>
        <v>0.019</v>
      </c>
      <c r="N49">
        <f t="shared" si="26"/>
        <v>0.01</v>
      </c>
      <c r="P49" s="2" t="s">
        <v>14</v>
      </c>
      <c r="Q49" s="2"/>
      <c r="R49" s="2"/>
      <c r="S49" s="2">
        <f>SUM(D39:N49)</f>
        <v>99.99999999999999</v>
      </c>
    </row>
    <row r="51" ht="12.75">
      <c r="D51" t="s">
        <v>15</v>
      </c>
    </row>
    <row r="52" spans="2:14" ht="12.75">
      <c r="B52">
        <v>150</v>
      </c>
      <c r="D52">
        <f>((D26-$S$49)^2)*D7</f>
        <v>2.0194839173657903E-32</v>
      </c>
      <c r="E52">
        <f aca="true" t="shared" si="27" ref="E52:N52">((E26-$S$49)^2)*E7</f>
        <v>0.005000000000000029</v>
      </c>
      <c r="F52">
        <f t="shared" si="27"/>
        <v>0.060000000000000164</v>
      </c>
      <c r="G52">
        <f t="shared" si="27"/>
        <v>0.31500000000000067</v>
      </c>
      <c r="H52">
        <f t="shared" si="27"/>
        <v>0.680000000000001</v>
      </c>
      <c r="I52">
        <f t="shared" si="27"/>
        <v>1.2500000000000013</v>
      </c>
      <c r="J52">
        <f t="shared" si="27"/>
        <v>1.5300000000000016</v>
      </c>
      <c r="K52">
        <f t="shared" si="27"/>
        <v>1.7150000000000014</v>
      </c>
      <c r="L52">
        <f t="shared" si="27"/>
        <v>0.9600000000000006</v>
      </c>
      <c r="M52">
        <f t="shared" si="27"/>
        <v>0.4050000000000003</v>
      </c>
      <c r="N52">
        <f t="shared" si="27"/>
        <v>0.25000000000000017</v>
      </c>
    </row>
    <row r="53" spans="2:14" ht="12.75">
      <c r="B53">
        <v>140</v>
      </c>
      <c r="D53">
        <f>((D27-$S$49)^2)*D8</f>
        <v>0.0049999999999999715</v>
      </c>
      <c r="E53">
        <f>((E27-$S$49)^2)*E8</f>
        <v>8.077935669463161E-32</v>
      </c>
      <c r="F53">
        <f>((F27-$S$49)^2)*F8</f>
        <v>0.03000000000000017</v>
      </c>
      <c r="G53">
        <f>((G27-$S$49)^2)*G8</f>
        <v>0.28000000000000086</v>
      </c>
      <c r="H53">
        <f>((H27-$S$49)^2)*H8</f>
        <v>0.7650000000000015</v>
      </c>
      <c r="I53">
        <f>((I27-$S$49)^2)*I8</f>
        <v>1.6000000000000023</v>
      </c>
      <c r="J53">
        <f>((J27-$S$49)^2)*J8</f>
        <v>2.1250000000000027</v>
      </c>
      <c r="K53">
        <f>((K27-$S$49)^2)*K8</f>
        <v>2.520000000000003</v>
      </c>
      <c r="L53">
        <f>((L27-$S$49)^2)*L8</f>
        <v>1.4700000000000009</v>
      </c>
      <c r="M53">
        <f>((M27-$S$49)^2)*M8</f>
        <v>0.6400000000000005</v>
      </c>
      <c r="N53">
        <f>((N27-$S$49)^2)*N8</f>
        <v>0.4050000000000003</v>
      </c>
    </row>
    <row r="54" spans="2:14" ht="12.75">
      <c r="B54">
        <v>130</v>
      </c>
      <c r="D54">
        <f>((D28-$S$49)^2)*D9</f>
        <v>0.059999999999999824</v>
      </c>
      <c r="E54">
        <f>((E28-$S$49)^2)*E9</f>
        <v>0.029999999999999825</v>
      </c>
      <c r="F54">
        <f>((F28-$S$49)^2)*F9</f>
        <v>7.270142102516845E-31</v>
      </c>
      <c r="G54">
        <f>((G28-$S$49)^2)*G9</f>
        <v>0.2100000000000012</v>
      </c>
      <c r="H54">
        <f>((H28-$S$49)^2)*H9</f>
        <v>1.020000000000003</v>
      </c>
      <c r="I54">
        <f>((I28-$S$49)^2)*I9</f>
        <v>2.700000000000005</v>
      </c>
      <c r="J54">
        <f>((J28-$S$49)^2)*J9</f>
        <v>4.080000000000006</v>
      </c>
      <c r="K54">
        <f>((K28-$S$49)^2)*K9</f>
        <v>5.250000000000006</v>
      </c>
      <c r="L54">
        <f>((L28-$S$49)^2)*L9</f>
        <v>3.2400000000000033</v>
      </c>
      <c r="M54">
        <f>((M28-$S$49)^2)*M9</f>
        <v>1.4700000000000009</v>
      </c>
      <c r="N54">
        <f>((N28-$S$49)^2)*N9</f>
        <v>0.9600000000000006</v>
      </c>
    </row>
    <row r="55" spans="2:14" ht="12.75">
      <c r="B55">
        <v>120</v>
      </c>
      <c r="D55">
        <f>((D29-$S$49)^2)*D10</f>
        <v>0.31499999999999945</v>
      </c>
      <c r="E55">
        <f>((E29-$S$49)^2)*E10</f>
        <v>0.27999999999999925</v>
      </c>
      <c r="F55">
        <f>((F29-$S$49)^2)*F10</f>
        <v>0.20999999999999883</v>
      </c>
      <c r="G55">
        <f>((G29-$S$49)^2)*G10</f>
        <v>3.9581884780369494E-30</v>
      </c>
      <c r="H55">
        <f>((H29-$S$49)^2)*H10</f>
        <v>0.5950000000000035</v>
      </c>
      <c r="I55">
        <f>((I29-$S$49)^2)*I10</f>
        <v>2.8000000000000083</v>
      </c>
      <c r="J55">
        <f>((J29-$S$49)^2)*J10</f>
        <v>5.355000000000011</v>
      </c>
      <c r="K55">
        <f>((K29-$S$49)^2)*K10</f>
        <v>7.840000000000012</v>
      </c>
      <c r="L55">
        <f>((L29-$S$49)^2)*L10</f>
        <v>5.250000000000006</v>
      </c>
      <c r="M55">
        <f>((M29-$S$49)^2)*M10</f>
        <v>2.520000000000003</v>
      </c>
      <c r="N55">
        <f>((N29-$S$49)^2)*N10</f>
        <v>1.7150000000000014</v>
      </c>
    </row>
    <row r="56" spans="2:14" ht="12.75">
      <c r="B56">
        <v>110</v>
      </c>
      <c r="D56">
        <f>((D30-$S$49)^2)*D11</f>
        <v>0.679999999999999</v>
      </c>
      <c r="E56">
        <f>((E30-$S$49)^2)*E11</f>
        <v>0.7649999999999986</v>
      </c>
      <c r="F56">
        <f>((F30-$S$49)^2)*F11</f>
        <v>1.0199999999999971</v>
      </c>
      <c r="G56">
        <f>((G30-$S$49)^2)*G11</f>
        <v>0.5949999999999968</v>
      </c>
      <c r="H56">
        <f>((H30-$S$49)^2)*H11</f>
        <v>5.836308521187135E-30</v>
      </c>
      <c r="I56">
        <f>((I30-$S$49)^2)*I11</f>
        <v>0.8500000000000049</v>
      </c>
      <c r="J56">
        <f>((J30-$S$49)^2)*J11</f>
        <v>2.8900000000000086</v>
      </c>
      <c r="K56">
        <f>((K30-$S$49)^2)*K11</f>
        <v>5.355000000000011</v>
      </c>
      <c r="L56">
        <f>((L30-$S$49)^2)*L11</f>
        <v>4.080000000000006</v>
      </c>
      <c r="M56">
        <f>((M30-$S$49)^2)*M11</f>
        <v>2.1250000000000027</v>
      </c>
      <c r="N56">
        <f>((N30-$S$49)^2)*N11</f>
        <v>1.5300000000000016</v>
      </c>
    </row>
    <row r="57" spans="2:14" ht="12.75">
      <c r="B57">
        <v>100</v>
      </c>
      <c r="D57">
        <f>((D31-$S$49)^2)*D12</f>
        <v>1.2499999999999987</v>
      </c>
      <c r="E57">
        <f>((E31-$S$49)^2)*E12</f>
        <v>1.5999999999999979</v>
      </c>
      <c r="F57">
        <f>((F31-$S$49)^2)*F12</f>
        <v>2.699999999999995</v>
      </c>
      <c r="G57">
        <f>((G31-$S$49)^2)*G12</f>
        <v>2.7999999999999923</v>
      </c>
      <c r="H57">
        <f>((H31-$S$49)^2)*H12</f>
        <v>0.8499999999999952</v>
      </c>
      <c r="I57">
        <f>((I31-$S$49)^2)*I12</f>
        <v>8.077935669463162E-30</v>
      </c>
      <c r="J57">
        <f>((J31-$S$49)^2)*J12</f>
        <v>0.8500000000000049</v>
      </c>
      <c r="K57">
        <f>((K31-$S$49)^2)*K12</f>
        <v>2.8000000000000083</v>
      </c>
      <c r="L57">
        <f>((L31-$S$49)^2)*L12</f>
        <v>2.700000000000005</v>
      </c>
      <c r="M57">
        <f>((M31-$S$49)^2)*M12</f>
        <v>1.6000000000000023</v>
      </c>
      <c r="N57">
        <f>((N31-$S$49)^2)*N12</f>
        <v>1.2500000000000013</v>
      </c>
    </row>
    <row r="58" spans="2:14" ht="12.75">
      <c r="B58">
        <v>90</v>
      </c>
      <c r="D58">
        <f>((D32-$S$49)^2)*D13</f>
        <v>1.5299999999999985</v>
      </c>
      <c r="E58">
        <f>((E32-$S$49)^2)*E13</f>
        <v>2.124999999999998</v>
      </c>
      <c r="F58">
        <f>((F32-$S$49)^2)*F13</f>
        <v>4.079999999999995</v>
      </c>
      <c r="G58">
        <f>((G32-$S$49)^2)*G13</f>
        <v>5.354999999999991</v>
      </c>
      <c r="H58">
        <f>((H32-$S$49)^2)*H13</f>
        <v>2.889999999999992</v>
      </c>
      <c r="I58">
        <f>((I32-$S$49)^2)*I13</f>
        <v>0.8499999999999952</v>
      </c>
      <c r="J58">
        <f>((J32-$S$49)^2)*J13</f>
        <v>5.836308521187135E-30</v>
      </c>
      <c r="K58">
        <f>((K32-$S$49)^2)*K13</f>
        <v>0.5950000000000035</v>
      </c>
      <c r="L58">
        <f>((L32-$S$49)^2)*L13</f>
        <v>1.020000000000003</v>
      </c>
      <c r="M58">
        <f>((M32-$S$49)^2)*M13</f>
        <v>0.7650000000000015</v>
      </c>
      <c r="N58">
        <f>((N32-$S$49)^2)*N13</f>
        <v>0.680000000000001</v>
      </c>
    </row>
    <row r="59" spans="2:14" ht="12.75">
      <c r="B59">
        <v>80</v>
      </c>
      <c r="D59">
        <f>((D33-$S$49)^2)*D14</f>
        <v>1.714999999999999</v>
      </c>
      <c r="E59">
        <f>((E33-$S$49)^2)*E14</f>
        <v>2.519999999999998</v>
      </c>
      <c r="F59">
        <f>((F33-$S$49)^2)*F14</f>
        <v>5.249999999999995</v>
      </c>
      <c r="G59">
        <f>((G33-$S$49)^2)*G14</f>
        <v>7.83999999999999</v>
      </c>
      <c r="H59">
        <f>((H33-$S$49)^2)*H14</f>
        <v>5.354999999999991</v>
      </c>
      <c r="I59">
        <f>((I33-$S$49)^2)*I14</f>
        <v>2.7999999999999923</v>
      </c>
      <c r="J59">
        <f>((J33-$S$49)^2)*J14</f>
        <v>0.5949999999999968</v>
      </c>
      <c r="K59">
        <f>((K33-$S$49)^2)*K14</f>
        <v>3.9581884780369494E-30</v>
      </c>
      <c r="L59">
        <f>((L33-$S$49)^2)*L14</f>
        <v>0.2100000000000012</v>
      </c>
      <c r="M59">
        <f>((M33-$S$49)^2)*M14</f>
        <v>0.28000000000000086</v>
      </c>
      <c r="N59">
        <f>((N33-$S$49)^2)*N14</f>
        <v>0.31500000000000067</v>
      </c>
    </row>
    <row r="60" spans="2:14" ht="12.75">
      <c r="B60">
        <v>70</v>
      </c>
      <c r="D60">
        <f>((D34-$S$49)^2)*D15</f>
        <v>0.9599999999999992</v>
      </c>
      <c r="E60">
        <f>((E34-$S$49)^2)*E15</f>
        <v>1.4699999999999989</v>
      </c>
      <c r="F60">
        <f>((F34-$S$49)^2)*F15</f>
        <v>3.2399999999999967</v>
      </c>
      <c r="G60">
        <f>((G34-$S$49)^2)*G15</f>
        <v>5.249999999999995</v>
      </c>
      <c r="H60">
        <f>((H34-$S$49)^2)*H15</f>
        <v>4.079999999999995</v>
      </c>
      <c r="I60">
        <f>((I34-$S$49)^2)*I15</f>
        <v>2.699999999999995</v>
      </c>
      <c r="J60">
        <f>((J34-$S$49)^2)*J15</f>
        <v>1.0199999999999971</v>
      </c>
      <c r="K60">
        <f>((K34-$S$49)^2)*K15</f>
        <v>0.20999999999999883</v>
      </c>
      <c r="L60">
        <f>((L34-$S$49)^2)*L15</f>
        <v>7.270142102516845E-31</v>
      </c>
      <c r="M60">
        <f>((M34-$S$49)^2)*M15</f>
        <v>0.03000000000000017</v>
      </c>
      <c r="N60">
        <f>((N34-$S$49)^2)*N15</f>
        <v>0.060000000000000164</v>
      </c>
    </row>
    <row r="61" spans="2:14" ht="12.75">
      <c r="B61">
        <v>60</v>
      </c>
      <c r="D61">
        <f aca="true" t="shared" si="28" ref="D61:N62">((D35-$S$49)^2)*D16</f>
        <v>0.40499999999999975</v>
      </c>
      <c r="E61">
        <f t="shared" si="28"/>
        <v>0.6399999999999996</v>
      </c>
      <c r="F61">
        <f t="shared" si="28"/>
        <v>1.4699999999999989</v>
      </c>
      <c r="G61">
        <f t="shared" si="28"/>
        <v>2.519999999999998</v>
      </c>
      <c r="H61">
        <f t="shared" si="28"/>
        <v>2.124999999999998</v>
      </c>
      <c r="I61">
        <f t="shared" si="28"/>
        <v>1.5999999999999979</v>
      </c>
      <c r="J61">
        <f t="shared" si="28"/>
        <v>0.7649999999999986</v>
      </c>
      <c r="K61">
        <f t="shared" si="28"/>
        <v>0.27999999999999925</v>
      </c>
      <c r="L61">
        <f t="shared" si="28"/>
        <v>0.029999999999999825</v>
      </c>
      <c r="M61">
        <f t="shared" si="28"/>
        <v>8.077935669463161E-32</v>
      </c>
      <c r="N61">
        <f t="shared" si="28"/>
        <v>0.005000000000000029</v>
      </c>
    </row>
    <row r="62" spans="2:19" ht="12.75">
      <c r="B62">
        <v>50</v>
      </c>
      <c r="D62">
        <f aca="true" t="shared" si="29" ref="D62:N62">((D36-$S$49)^2)*D17</f>
        <v>0.2499999999999999</v>
      </c>
      <c r="E62">
        <f t="shared" si="29"/>
        <v>0.40499999999999975</v>
      </c>
      <c r="F62">
        <f t="shared" si="29"/>
        <v>0.9599999999999992</v>
      </c>
      <c r="G62">
        <f t="shared" si="29"/>
        <v>1.714999999999999</v>
      </c>
      <c r="H62">
        <f t="shared" si="29"/>
        <v>1.5299999999999985</v>
      </c>
      <c r="I62">
        <f t="shared" si="29"/>
        <v>1.2499999999999987</v>
      </c>
      <c r="J62">
        <f t="shared" si="29"/>
        <v>0.679999999999999</v>
      </c>
      <c r="K62">
        <f t="shared" si="29"/>
        <v>0.31499999999999945</v>
      </c>
      <c r="L62">
        <f t="shared" si="29"/>
        <v>0.059999999999999824</v>
      </c>
      <c r="M62">
        <f t="shared" si="29"/>
        <v>0.0049999999999999715</v>
      </c>
      <c r="N62">
        <f t="shared" si="29"/>
        <v>2.0194839173657903E-32</v>
      </c>
      <c r="P62" t="s">
        <v>16</v>
      </c>
      <c r="S62">
        <f>SUM(D52:N62)</f>
        <v>184.00000000000009</v>
      </c>
    </row>
    <row r="64" spans="16:19" ht="12.75">
      <c r="P64" s="2" t="s">
        <v>17</v>
      </c>
      <c r="Q64" s="2"/>
      <c r="R64" s="2"/>
      <c r="S64" s="12">
        <f>S62^0.5</f>
        <v>13.56465996625054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2008-04-18T07:09:49Z</dcterms:created>
  <dcterms:modified xsi:type="dcterms:W3CDTF">2008-04-18T07:35:34Z</dcterms:modified>
  <cp:category/>
  <cp:version/>
  <cp:contentType/>
  <cp:contentStatus/>
</cp:coreProperties>
</file>